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3" documentId="14_{6171DD8B-2857-4725-A9C5-5FDD164A461E}" xr6:coauthVersionLast="47" xr6:coauthVersionMax="47" xr10:uidLastSave="{8BBB8BBB-4002-4EC1-9DAA-D92181DD796B}"/>
  <bookViews>
    <workbookView xWindow="1128" yWindow="156" windowWidth="20148" windowHeight="11496" firstSheet="1" activeTab="1" xr2:uid="{00000000-000D-0000-FFFF-FFFF00000000}"/>
  </bookViews>
  <sheets>
    <sheet name="START" sheetId="2" r:id="rId1"/>
    <sheet name="SAMPLE MONTHLY BUDGET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J43" i="1"/>
  <c r="J62" i="1"/>
  <c r="J60" i="1"/>
  <c r="J54" i="1"/>
  <c r="J55" i="1"/>
  <c r="J56" i="1"/>
  <c r="J57" i="1"/>
  <c r="J48" i="1"/>
  <c r="J49" i="1"/>
  <c r="J50" i="1"/>
  <c r="J41" i="1"/>
  <c r="J42" i="1"/>
  <c r="J44" i="1"/>
  <c r="J34" i="1"/>
  <c r="J35" i="1"/>
  <c r="J36" i="1"/>
  <c r="J37" i="1"/>
  <c r="J25" i="1"/>
  <c r="J26" i="1"/>
  <c r="J27" i="1"/>
  <c r="J28" i="1"/>
  <c r="J29" i="1"/>
  <c r="J30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4" i="1"/>
  <c r="E49" i="1"/>
  <c r="E50" i="1"/>
  <c r="E51" i="1"/>
  <c r="E52" i="1"/>
  <c r="E53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J38" i="1" l="1"/>
  <c r="J31" i="1"/>
  <c r="E46" i="1"/>
  <c r="E23" i="1"/>
  <c r="E65" i="1"/>
  <c r="J45" i="1"/>
  <c r="J64" i="1"/>
  <c r="E40" i="1"/>
  <c r="E54" i="1"/>
  <c r="J51" i="1"/>
  <c r="J58" i="1"/>
  <c r="E33" i="1"/>
  <c r="J22" i="1"/>
</calcChain>
</file>

<file path=xl/sharedStrings.xml><?xml version="1.0" encoding="utf-8"?>
<sst xmlns="http://schemas.openxmlformats.org/spreadsheetml/2006/main" count="161" uniqueCount="98">
  <si>
    <t>ABOUT THIS TEMPLATE</t>
  </si>
  <si>
    <t>Use this personal monthly budget worksheet to track your projected and actual monthly income and projected and actual cost.</t>
  </si>
  <si>
    <t>Enter expenses incurred on various categories in respective tables.</t>
  </si>
  <si>
    <t>Projected balance, actual balance, and difference are auto-calculated.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</si>
  <si>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</si>
  <si>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</si>
  <si>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</si>
  <si>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</si>
  <si>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</si>
  <si>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Monthly Income label is in cell at right. Enter Income 1 in cell E4 and Extra Income in E5 to calculate Total monthly income in E6. Next instruction is in cell A6.</t>
  </si>
  <si>
    <t>PROJECTED MONTHLY INCOME</t>
  </si>
  <si>
    <t>Income 1</t>
  </si>
  <si>
    <t>PROJECTED BALANCE 
(Projected income minus expenses)</t>
  </si>
  <si>
    <t>Extra income</t>
  </si>
  <si>
    <t>Projected Balance is auto calculated in cell J4, Actual Balance in J6, and Difference in J8. Next instruction is in cell A8.</t>
  </si>
  <si>
    <t>Total monthly income</t>
  </si>
  <si>
    <t>ACTUAL BALANCE 
(Actual income minus expenses)</t>
  </si>
  <si>
    <t>Actual Monthly Income label is in cell at right. Enter Income 1 in cell E8 and Extra Income in E9 to calculate Total monthly income in E10. Next instruction is in cell A12.</t>
  </si>
  <si>
    <t>ACTUAL MONTHLY INCOME</t>
  </si>
  <si>
    <t>DIFFERENCE 
(Actual minus projected)</t>
  </si>
  <si>
    <t>Enter details in Housing table starting in cell at right and in Entertainment table starting in cell G12. Next instruction is in cell A25.</t>
  </si>
  <si>
    <t>HOUSING</t>
  </si>
  <si>
    <t>Projected Cost</t>
  </si>
  <si>
    <t>Actual Cost</t>
  </si>
  <si>
    <t>Difference</t>
  </si>
  <si>
    <t>ENTERTAINMENT</t>
  </si>
  <si>
    <t>Night out</t>
  </si>
  <si>
    <t>Phone</t>
  </si>
  <si>
    <t>Music platforms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</si>
  <si>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</si>
  <si>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</si>
  <si>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</si>
  <si>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</si>
  <si>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</si>
  <si>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</si>
  <si>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</si>
  <si>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</si>
  <si>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</si>
  <si>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</si>
  <si>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</si>
  <si>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</si>
  <si>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Subtotal</t>
  </si>
  <si>
    <t>LOANS</t>
  </si>
  <si>
    <t>Enter details in Transportation table starting in cell at right and in Loans table starting in cell G24. Next instruction is in cell A35.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</si>
  <si>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</si>
  <si>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</si>
  <si>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</si>
  <si>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</si>
  <si>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</si>
  <si>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</si>
  <si>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</si>
  <si>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</si>
  <si>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</si>
  <si>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</si>
  <si>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</si>
  <si>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</si>
  <si>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Enter details in Insurance table starting in cell at right and in Taxes table starting in cell G33. Next instruction is in cell A42.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</si>
  <si>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</si>
  <si>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</si>
  <si>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</si>
  <si>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</si>
  <si>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</si>
  <si>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</si>
  <si>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</si>
  <si>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</si>
  <si>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Enter details in Food table starting in cell at right and in Savings table starting in cell G40. Next instruction is in cell A48.</t>
  </si>
  <si>
    <t>FOOD</t>
  </si>
  <si>
    <t>Investment account</t>
  </si>
  <si>
    <t>Groceries</t>
  </si>
  <si>
    <t>Dining out</t>
  </si>
  <si>
    <t>GIFTS AND DONATIONS</t>
  </si>
  <si>
    <t>Charity 1</t>
  </si>
  <si>
    <t>Enter details in Pets table starting in cell at right and in Gifts table starting in cell G46. Next instruction is in cell A56.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</si>
  <si>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</si>
  <si>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</si>
  <si>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</si>
  <si>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</si>
  <si>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</si>
  <si>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</si>
  <si>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</si>
  <si>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</si>
  <si>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</si>
  <si>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</si>
  <si>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</si>
  <si>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Enter details in Personal Care table starting in cell at right and in Legal table starting in cell G52. Next instruction is in cell A59.</t>
  </si>
  <si>
    <t>PERSONAL CARE</t>
  </si>
  <si>
    <t>Hair/nails</t>
  </si>
  <si>
    <t>Total Projected Cost is auto calculated in cell J59, Total Actual Cost in J61, and Total Difference in J63.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</si>
  <si>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</si>
  <si>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</si>
  <si>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</si>
  <si>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</si>
  <si>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</si>
  <si>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</si>
  <si>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</si>
  <si>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SAMPLE MONTHLY BUDGET</t>
  </si>
  <si>
    <t>Emergency Fund</t>
  </si>
  <si>
    <t>Mortgage or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</si>
</sst>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0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4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Border="1"/>
    <xf numFmtId="8" fontId="2" fillId="0" borderId="3" xfId="0" applyNumberFormat="1" applyFont="1" applyBorder="1"/>
    <xf numFmtId="8" fontId="3" fillId="2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8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8" fontId="3" fillId="2" borderId="1" xfId="0" applyNumberFormat="1" applyFont="1" applyFill="1" applyBorder="1" applyAlignment="1">
      <alignment vertical="center"/>
    </xf>
    <xf numFmtId="0" fontId="3" fillId="0" borderId="1" xfId="3" applyBorder="1" applyAlignment="1">
      <alignment horizontal="lef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75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color rgb="FFC00000"/>
      </font>
    </dxf>
    <dxf>
      <font>
        <color rgb="FFC00000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74"/>
      <tableStyleElement type="headerRow" dxfId="73"/>
      <tableStyleElement type="totalRow" dxfId="72"/>
      <tableStyleElement type="firstColumn" dxfId="71"/>
      <tableStyleElement type="lastColumn" dxfId="70"/>
      <tableStyleElement type="firstRowStripe" dxfId="69"/>
      <tableStyleElement type="firstColumnStripe" dxfId="6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/>
    <tableColumn id="2" xr3:uid="{00000000-0010-0000-0000-000002000000}" name="Projected Cost" totalsRowDxfId="5"/>
    <tableColumn id="3" xr3:uid="{00000000-0010-0000-0000-000003000000}" name="Actual Cost" totalsRowDxfId="4"/>
    <tableColumn id="4" xr3:uid="{00000000-0010-0000-0000-000004000000}" name="Difference" totalsRowFunction="sum" totalsRowDxfId="3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/>
    <tableColumn id="2" xr3:uid="{00000000-0010-0000-0100-000002000000}" name="Projected Cost" dataDxfId="67" totalsRowDxfId="66"/>
    <tableColumn id="3" xr3:uid="{00000000-0010-0000-0100-000003000000}" name="Actual Cost" dataDxfId="65" totalsRowDxfId="64"/>
    <tableColumn id="4" xr3:uid="{00000000-0010-0000-0100-000004000000}" name="Difference" totalsRowFunction="sum" dataDxfId="63" totalsRowDxfId="62">
      <calculatedColumnFormula>Entertainment[[#This Row],[Projected Cost]]-Entertainment[[#This Row],[Actual Cost]]</calculatedColumnFormula>
    </tableColumn>
  </tableColumns>
  <tableStyleInfo name="Personal monthly budget" showFirstColumn="0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/>
    <tableColumn id="2" xr3:uid="{00000000-0010-0000-0200-000002000000}" name="Projected Cost" dataDxfId="61" totalsRowDxfId="60"/>
    <tableColumn id="3" xr3:uid="{00000000-0010-0000-0200-000003000000}" name="Actual Cost" dataDxfId="59" totalsRowDxfId="58"/>
    <tableColumn id="4" xr3:uid="{00000000-0010-0000-0200-000004000000}" name="Difference" totalsRowFunction="sum" dataDxfId="57" totalsRowDxfId="56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/>
    <tableColumn id="2" xr3:uid="{00000000-0010-0000-0300-000002000000}" name="Projected Cost" dataDxfId="55" totalsRowDxfId="54"/>
    <tableColumn id="3" xr3:uid="{00000000-0010-0000-0300-000003000000}" name="Actual Cost" dataDxfId="53" totalsRowDxfId="52"/>
    <tableColumn id="4" xr3:uid="{00000000-0010-0000-0300-000004000000}" name="Difference" totalsRowFunction="sum" dataDxfId="51" totalsRowDxfId="50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/>
    <tableColumn id="2" xr3:uid="{00000000-0010-0000-0400-000002000000}" name="Projected Cost" dataDxfId="49" totalsRowDxfId="48"/>
    <tableColumn id="3" xr3:uid="{00000000-0010-0000-0400-000003000000}" name="Actual Cost" dataDxfId="47" totalsRowDxfId="46"/>
    <tableColumn id="4" xr3:uid="{00000000-0010-0000-0400-000004000000}" name="Difference" totalsRowFunction="sum" dataDxfId="45" totalsRowDxfId="44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3:J38" totalsRowCount="1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/>
    <tableColumn id="2" xr3:uid="{00000000-0010-0000-0500-000002000000}" name="Projected Cost" dataDxfId="43" totalsRowDxfId="42"/>
    <tableColumn id="3" xr3:uid="{00000000-0010-0000-0500-000003000000}" name="Actual Cost" dataDxfId="41" totalsRowDxfId="40"/>
    <tableColumn id="4" xr3:uid="{00000000-0010-0000-0500-000004000000}" name="Difference" totalsRowFunction="sum" dataDxfId="39" totalsRowDxfId="38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5" totalsRowCount="1" headerRowCellStyle="Normal">
  <autoFilter ref="G40:J44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/>
    <tableColumn id="2" xr3:uid="{00000000-0010-0000-0600-000002000000}" name="Projected Cost" dataDxfId="37" totalsRowDxfId="8"/>
    <tableColumn id="3" xr3:uid="{00000000-0010-0000-0600-000003000000}" name="Actual Cost" dataDxfId="36" totalsRowDxfId="7"/>
    <tableColumn id="4" xr3:uid="{00000000-0010-0000-0600-000004000000}" name="Difference" totalsRowFunction="sum" dataDxfId="35" totalsRowDxfId="6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/>
    <tableColumn id="2" xr3:uid="{00000000-0010-0000-0700-000002000000}" name="Projected Cost" dataDxfId="34" totalsRowDxfId="33"/>
    <tableColumn id="3" xr3:uid="{00000000-0010-0000-0700-000003000000}" name="Actual Cost" dataDxfId="32" totalsRowDxfId="31"/>
    <tableColumn id="4" xr3:uid="{00000000-0010-0000-0700-000004000000}" name="Difference" totalsRowFunction="sum" dataDxfId="30" totalsRowDxfId="29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7:J51" totalsRowCount="1" headerRowCellStyle="Normal">
  <autoFilter ref="G47:J50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/>
    <tableColumn id="2" xr3:uid="{00000000-0010-0000-0800-000002000000}" name="Projected Cost" dataDxfId="28" totalsRowDxfId="27"/>
    <tableColumn id="3" xr3:uid="{00000000-0010-0000-0800-000003000000}" name="Actual Cost" dataDxfId="26" totalsRowDxfId="25"/>
    <tableColumn id="4" xr3:uid="{00000000-0010-0000-0800-000004000000}" name="Difference" totalsRowFunction="sum" dataDxfId="24" totalsRowDxfId="23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/>
    <tableColumn id="2" xr3:uid="{00000000-0010-0000-0900-000002000000}" name="Projected Cost" dataDxfId="22" totalsRowDxfId="21"/>
    <tableColumn id="3" xr3:uid="{00000000-0010-0000-0900-000003000000}" name="Actual Cost" dataDxfId="20" totalsRowDxfId="19"/>
    <tableColumn id="4" xr3:uid="{00000000-0010-0000-0900-000004000000}" name="Difference" totalsRowFunction="sum" dataDxfId="18" totalsRowDxfId="17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3:J58" totalsRowCount="1" headerRowCellStyle="Normal">
  <autoFilter ref="G53:J57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/>
    <tableColumn id="2" xr3:uid="{00000000-0010-0000-0A00-000002000000}" name="Projected Cost" dataDxfId="16" totalsRowDxfId="15"/>
    <tableColumn id="3" xr3:uid="{00000000-0010-0000-0A00-000003000000}" name="Actual Cost" dataDxfId="14" totalsRowDxfId="13"/>
    <tableColumn id="4" xr3:uid="{00000000-0010-0000-0A00-000004000000}" name="Difference" totalsRowFunction="sum" dataDxfId="12" totalsRowDxfId="11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5" totalsRowCount="1">
  <autoFilter ref="B56:E64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/>
    <tableColumn id="2" xr3:uid="{00000000-0010-0000-0B00-000002000000}" name="Projected Cost" totalsRowDxfId="2"/>
    <tableColumn id="3" xr3:uid="{00000000-0010-0000-0B00-000003000000}" name="Actual Cost" totalsRowDxfId="1"/>
    <tableColumn id="4" xr3:uid="{00000000-0010-0000-0B00-000004000000}" name="Difference" totalsRowFunction="sum" totalsRowDxfId="0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7"/>
  <sheetViews>
    <sheetView showGridLines="0" workbookViewId="0"/>
  </sheetViews>
  <sheetFormatPr defaultRowHeight="13.8" x14ac:dyDescent="0.3"/>
  <cols>
    <col min="1" max="1" width="2.6640625" customWidth="1"/>
    <col min="2" max="2" width="80.6640625" customWidth="1"/>
    <col min="3" max="3" width="2.6640625" customWidth="1"/>
  </cols>
  <sheetData>
    <row r="1" spans="2:2" s="13" customFormat="1" ht="30" customHeight="1" x14ac:dyDescent="0.3">
      <c r="B1" s="12" t="s">
        <v>0</v>
      </c>
    </row>
    <row r="2" spans="2:2" ht="30" customHeight="1" x14ac:dyDescent="0.3">
      <c r="B2" s="8" t="s">
        <v>1</v>
      </c>
    </row>
    <row r="3" spans="2:2" ht="30" customHeight="1" x14ac:dyDescent="0.3">
      <c r="B3" s="8" t="s">
        <v>2</v>
      </c>
    </row>
    <row r="4" spans="2:2" ht="30" customHeight="1" x14ac:dyDescent="0.3">
      <c r="B4" s="8" t="s">
        <v>3</v>
      </c>
    </row>
    <row r="5" spans="2:2" ht="30" customHeight="1" x14ac:dyDescent="0.3">
      <c r="B5" s="9" t="s">
        <v>4</v>
      </c>
    </row>
    <row r="6" spans="2:2" ht="45.75" customHeight="1" x14ac:dyDescent="0.3">
      <c r="B6" s="8" t="s">
        <v>5</v>
      </c>
    </row>
    <row r="7" spans="2:2" ht="36.75" customHeight="1" x14ac:dyDescent="0.3">
      <c r="B7" s="8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6"/>
  <sheetViews>
    <sheetView showGridLines="0" tabSelected="1" workbookViewId="0">
      <selection activeCell="N62" sqref="N62"/>
    </sheetView>
  </sheetViews>
  <sheetFormatPr defaultRowHeight="13.8" x14ac:dyDescent="0.3"/>
  <cols>
    <col min="1" max="1" width="2.6640625" style="11" customWidth="1"/>
    <col min="2" max="2" width="19.5546875" customWidth="1"/>
    <col min="3" max="3" width="16" customWidth="1"/>
    <col min="4" max="4" width="13" customWidth="1"/>
    <col min="5" max="5" width="12.5546875" customWidth="1"/>
    <col min="6" max="6" width="2.6640625" customWidth="1"/>
    <col min="7" max="7" width="27.109375" customWidth="1"/>
    <col min="8" max="8" width="16" customWidth="1"/>
    <col min="9" max="9" width="13" customWidth="1"/>
    <col min="10" max="10" width="12.5546875" customWidth="1"/>
    <col min="11" max="11" width="2.6640625" customWidth="1"/>
  </cols>
  <sheetData>
    <row r="1" spans="1:10" s="2" customFormat="1" ht="14.4" x14ac:dyDescent="0.3">
      <c r="A1" s="10" t="s">
        <v>7</v>
      </c>
    </row>
    <row r="2" spans="1:10" s="2" customFormat="1" ht="28.2" thickBot="1" x14ac:dyDescent="0.5">
      <c r="A2" s="10" t="s">
        <v>8</v>
      </c>
      <c r="B2" s="1" t="s">
        <v>95</v>
      </c>
      <c r="C2" s="1"/>
      <c r="D2" s="1"/>
      <c r="E2" s="1"/>
      <c r="F2" s="1"/>
      <c r="G2" s="1"/>
      <c r="H2" s="1"/>
      <c r="I2" s="1"/>
      <c r="J2" s="1"/>
    </row>
    <row r="4" spans="1:10" x14ac:dyDescent="0.3">
      <c r="A4" s="11" t="s">
        <v>9</v>
      </c>
      <c r="B4" s="15" t="s">
        <v>10</v>
      </c>
      <c r="C4" s="20" t="s">
        <v>11</v>
      </c>
      <c r="D4" s="21"/>
      <c r="E4" s="5"/>
      <c r="G4" s="18" t="s">
        <v>12</v>
      </c>
      <c r="H4" s="19"/>
      <c r="I4" s="19"/>
      <c r="J4" s="22"/>
    </row>
    <row r="5" spans="1:10" x14ac:dyDescent="0.3">
      <c r="B5" s="16"/>
      <c r="C5" s="20" t="s">
        <v>13</v>
      </c>
      <c r="D5" s="21"/>
      <c r="E5" s="6"/>
      <c r="G5" s="19"/>
      <c r="H5" s="19"/>
      <c r="I5" s="19"/>
      <c r="J5" s="22"/>
    </row>
    <row r="6" spans="1:10" x14ac:dyDescent="0.3">
      <c r="A6" s="11" t="s">
        <v>14</v>
      </c>
      <c r="B6" s="17"/>
      <c r="C6" s="20" t="s">
        <v>15</v>
      </c>
      <c r="D6" s="21"/>
      <c r="E6" s="7"/>
      <c r="G6" s="18" t="s">
        <v>16</v>
      </c>
      <c r="H6" s="19"/>
      <c r="I6" s="19"/>
      <c r="J6" s="22"/>
    </row>
    <row r="7" spans="1:10" x14ac:dyDescent="0.3">
      <c r="B7" s="4"/>
      <c r="C7" s="4"/>
      <c r="D7" s="4"/>
      <c r="E7" s="4"/>
      <c r="G7" s="19"/>
      <c r="H7" s="19"/>
      <c r="I7" s="19"/>
      <c r="J7" s="22"/>
    </row>
    <row r="8" spans="1:10" x14ac:dyDescent="0.3">
      <c r="A8" s="11" t="s">
        <v>17</v>
      </c>
      <c r="B8" s="15" t="s">
        <v>18</v>
      </c>
      <c r="C8" s="20" t="s">
        <v>11</v>
      </c>
      <c r="D8" s="21"/>
      <c r="E8" s="5"/>
      <c r="G8" s="18" t="s">
        <v>19</v>
      </c>
      <c r="H8" s="19"/>
      <c r="I8" s="19"/>
      <c r="J8" s="22"/>
    </row>
    <row r="9" spans="1:10" x14ac:dyDescent="0.3">
      <c r="B9" s="16"/>
      <c r="C9" s="20" t="s">
        <v>13</v>
      </c>
      <c r="D9" s="21"/>
      <c r="E9" s="6"/>
      <c r="G9" s="19"/>
      <c r="H9" s="19"/>
      <c r="I9" s="19"/>
      <c r="J9" s="22"/>
    </row>
    <row r="10" spans="1:10" x14ac:dyDescent="0.3">
      <c r="B10" s="17"/>
      <c r="C10" s="20" t="s">
        <v>15</v>
      </c>
      <c r="D10" s="21"/>
      <c r="E10" s="7"/>
    </row>
    <row r="12" spans="1:10" x14ac:dyDescent="0.3">
      <c r="A12" s="11" t="s">
        <v>20</v>
      </c>
      <c r="B12" t="s">
        <v>21</v>
      </c>
      <c r="C12" t="s">
        <v>22</v>
      </c>
      <c r="D12" t="s">
        <v>23</v>
      </c>
      <c r="E12" t="s">
        <v>24</v>
      </c>
      <c r="G12" t="s">
        <v>25</v>
      </c>
      <c r="H12" t="s">
        <v>22</v>
      </c>
      <c r="I12" t="s">
        <v>23</v>
      </c>
      <c r="J12" t="s">
        <v>24</v>
      </c>
    </row>
    <row r="13" spans="1:10" x14ac:dyDescent="0.3">
      <c r="B13" t="s">
        <v>97</v>
      </c>
      <c r="C13" s="3"/>
      <c r="D13" s="3"/>
      <c r="E13" s="3">
        <f>Housing[[#This Row],[Projected Cost]]-Housing[[#This Row],[Actual Cost]]</f>
        <v>0</v>
      </c>
      <c r="G13" t="s">
        <v>26</v>
      </c>
      <c r="H13" s="3"/>
      <c r="I13" s="3"/>
      <c r="J13" s="3">
        <f>Entertainment[[#This Row],[Projected Cost]]-Entertainment[[#This Row],[Actual Cost]]</f>
        <v>0</v>
      </c>
    </row>
    <row r="14" spans="1:10" x14ac:dyDescent="0.3">
      <c r="B14" t="s">
        <v>27</v>
      </c>
      <c r="C14" s="3"/>
      <c r="D14" s="3"/>
      <c r="E14" s="3">
        <f>Housing[[#This Row],[Projected Cost]]-Housing[[#This Row],[Actual Cost]]</f>
        <v>0</v>
      </c>
      <c r="G14" t="s">
        <v>28</v>
      </c>
      <c r="H14" s="3"/>
      <c r="I14" s="3"/>
      <c r="J14" s="3">
        <f>Entertainment[[#This Row],[Projected Cost]]-Entertainment[[#This Row],[Actual Cost]]</f>
        <v>0</v>
      </c>
    </row>
    <row r="15" spans="1:10" x14ac:dyDescent="0.3">
      <c r="B15" t="s">
        <v>29</v>
      </c>
      <c r="C15" s="3"/>
      <c r="D15" s="3"/>
      <c r="E15" s="3">
        <f>Housing[[#This Row],[Projected Cost]]-Housing[[#This Row],[Actual Cost]]</f>
        <v>0</v>
      </c>
      <c r="G15" t="s">
        <v>30</v>
      </c>
      <c r="H15" s="3"/>
      <c r="I15" s="3"/>
      <c r="J15" s="3">
        <f>Entertainment[[#This Row],[Projected Cost]]-Entertainment[[#This Row],[Actual Cost]]</f>
        <v>0</v>
      </c>
    </row>
    <row r="16" spans="1:10" x14ac:dyDescent="0.3">
      <c r="B16" t="s">
        <v>31</v>
      </c>
      <c r="C16" s="3"/>
      <c r="D16" s="3"/>
      <c r="E16" s="3">
        <f>Housing[[#This Row],[Projected Cost]]-Housing[[#This Row],[Actual Cost]]</f>
        <v>0</v>
      </c>
      <c r="G16" t="s">
        <v>32</v>
      </c>
      <c r="H16" s="3"/>
      <c r="I16" s="3"/>
      <c r="J16" s="3">
        <f>Entertainment[[#This Row],[Projected Cost]]-Entertainment[[#This Row],[Actual Cost]]</f>
        <v>0</v>
      </c>
    </row>
    <row r="17" spans="1:10" x14ac:dyDescent="0.3">
      <c r="B17" t="s">
        <v>33</v>
      </c>
      <c r="C17" s="3"/>
      <c r="D17" s="3"/>
      <c r="E17" s="3">
        <f>Housing[[#This Row],[Projected Cost]]-Housing[[#This Row],[Actual Cost]]</f>
        <v>0</v>
      </c>
      <c r="G17" t="s">
        <v>34</v>
      </c>
      <c r="H17" s="3"/>
      <c r="I17" s="3"/>
      <c r="J17" s="3">
        <f>Entertainment[[#This Row],[Projected Cost]]-Entertainment[[#This Row],[Actual Cost]]</f>
        <v>0</v>
      </c>
    </row>
    <row r="18" spans="1:10" x14ac:dyDescent="0.3">
      <c r="B18" t="s">
        <v>35</v>
      </c>
      <c r="C18" s="3"/>
      <c r="D18" s="3"/>
      <c r="E18" s="3">
        <f>Housing[[#This Row],[Projected Cost]]-Housing[[#This Row],[Actual Cost]]</f>
        <v>0</v>
      </c>
      <c r="G18" t="s">
        <v>36</v>
      </c>
      <c r="H18" s="3"/>
      <c r="I18" s="3"/>
      <c r="J18" s="3">
        <f>Entertainment[[#This Row],[Projected Cost]]-Entertainment[[#This Row],[Actual Cost]]</f>
        <v>0</v>
      </c>
    </row>
    <row r="19" spans="1:10" x14ac:dyDescent="0.3">
      <c r="B19" t="s">
        <v>37</v>
      </c>
      <c r="C19" s="3"/>
      <c r="D19" s="3"/>
      <c r="E19" s="3">
        <f>Housing[[#This Row],[Projected Cost]]-Housing[[#This Row],[Actual Cost]]</f>
        <v>0</v>
      </c>
      <c r="G19" t="s">
        <v>38</v>
      </c>
      <c r="H19" s="3"/>
      <c r="I19" s="3"/>
      <c r="J19" s="3">
        <f>Entertainment[[#This Row],[Projected Cost]]-Entertainment[[#This Row],[Actual Cost]]</f>
        <v>0</v>
      </c>
    </row>
    <row r="20" spans="1:10" x14ac:dyDescent="0.3">
      <c r="B20" t="s">
        <v>39</v>
      </c>
      <c r="C20" s="3"/>
      <c r="D20" s="3"/>
      <c r="E20" s="3">
        <f>Housing[[#This Row],[Projected Cost]]-Housing[[#This Row],[Actual Cost]]</f>
        <v>0</v>
      </c>
      <c r="G20" t="s">
        <v>38</v>
      </c>
      <c r="H20" s="3"/>
      <c r="I20" s="3"/>
      <c r="J20" s="3">
        <f>Entertainment[[#This Row],[Projected Cost]]-Entertainment[[#This Row],[Actual Cost]]</f>
        <v>0</v>
      </c>
    </row>
    <row r="21" spans="1:10" x14ac:dyDescent="0.3">
      <c r="B21" t="s">
        <v>40</v>
      </c>
      <c r="C21" s="3"/>
      <c r="D21" s="3"/>
      <c r="E21" s="3">
        <f>Housing[[#This Row],[Projected Cost]]-Housing[[#This Row],[Actual Cost]]</f>
        <v>0</v>
      </c>
      <c r="G21" t="s">
        <v>38</v>
      </c>
      <c r="H21" s="3"/>
      <c r="I21" s="3"/>
      <c r="J21" s="3">
        <f>Entertainment[[#This Row],[Projected Cost]]-Entertainment[[#This Row],[Actual Cost]]</f>
        <v>0</v>
      </c>
    </row>
    <row r="22" spans="1:10" x14ac:dyDescent="0.3">
      <c r="B22" t="s">
        <v>38</v>
      </c>
      <c r="C22" s="3"/>
      <c r="D22" s="3"/>
      <c r="E22" s="3">
        <f>Housing[[#This Row],[Projected Cost]]-Housing[[#This Row],[Actual Cost]]</f>
        <v>0</v>
      </c>
      <c r="G22" t="s">
        <v>41</v>
      </c>
      <c r="H22" s="3"/>
      <c r="I22" s="3"/>
      <c r="J22" s="3">
        <f>SUBTOTAL(109,Entertainment[Difference])</f>
        <v>0</v>
      </c>
    </row>
    <row r="23" spans="1:10" x14ac:dyDescent="0.3">
      <c r="B23" t="s">
        <v>41</v>
      </c>
      <c r="C23" s="3"/>
      <c r="D23" s="3"/>
      <c r="E23" s="3">
        <f>SUBTOTAL(109,Housing[Difference])</f>
        <v>0</v>
      </c>
      <c r="G23" s="14"/>
      <c r="H23" s="14"/>
      <c r="I23" s="14"/>
      <c r="J23" s="14"/>
    </row>
    <row r="24" spans="1:10" x14ac:dyDescent="0.3">
      <c r="B24" s="14"/>
      <c r="C24" s="14"/>
      <c r="D24" s="14"/>
      <c r="E24" s="14"/>
      <c r="G24" t="s">
        <v>42</v>
      </c>
      <c r="H24" t="s">
        <v>22</v>
      </c>
      <c r="I24" t="s">
        <v>23</v>
      </c>
      <c r="J24" t="s">
        <v>24</v>
      </c>
    </row>
    <row r="25" spans="1:10" x14ac:dyDescent="0.3">
      <c r="A25" s="11" t="s">
        <v>43</v>
      </c>
      <c r="B25" t="s">
        <v>44</v>
      </c>
      <c r="C25" t="s">
        <v>22</v>
      </c>
      <c r="D25" t="s">
        <v>23</v>
      </c>
      <c r="E25" t="s">
        <v>24</v>
      </c>
      <c r="G25" t="s">
        <v>45</v>
      </c>
      <c r="H25" s="3"/>
      <c r="I25" s="3"/>
      <c r="J25" s="3">
        <f>Loans[[#This Row],[Projected Cost]]-Loans[[#This Row],[Actual Cost]]</f>
        <v>0</v>
      </c>
    </row>
    <row r="26" spans="1:10" x14ac:dyDescent="0.3">
      <c r="B26" t="s">
        <v>46</v>
      </c>
      <c r="C26" s="3"/>
      <c r="D26" s="3"/>
      <c r="E26" s="3">
        <f>Transportation[[#This Row],[Projected Cost]]-Transportation[[#This Row],[Actual Cost]]</f>
        <v>0</v>
      </c>
      <c r="G26" t="s">
        <v>47</v>
      </c>
      <c r="H26" s="3"/>
      <c r="I26" s="3"/>
      <c r="J26" s="3">
        <f>Loans[[#This Row],[Projected Cost]]-Loans[[#This Row],[Actual Cost]]</f>
        <v>0</v>
      </c>
    </row>
    <row r="27" spans="1:10" x14ac:dyDescent="0.3">
      <c r="B27" t="s">
        <v>48</v>
      </c>
      <c r="C27" s="3"/>
      <c r="D27" s="3"/>
      <c r="E27" s="3">
        <f>Transportation[[#This Row],[Projected Cost]]-Transportation[[#This Row],[Actual Cost]]</f>
        <v>0</v>
      </c>
      <c r="G27" t="s">
        <v>49</v>
      </c>
      <c r="H27" s="3"/>
      <c r="I27" s="3"/>
      <c r="J27" s="3">
        <f>Loans[[#This Row],[Projected Cost]]-Loans[[#This Row],[Actual Cost]]</f>
        <v>0</v>
      </c>
    </row>
    <row r="28" spans="1:10" x14ac:dyDescent="0.3">
      <c r="B28" t="s">
        <v>50</v>
      </c>
      <c r="C28" s="3"/>
      <c r="D28" s="3"/>
      <c r="E28" s="3">
        <f>Transportation[[#This Row],[Projected Cost]]-Transportation[[#This Row],[Actual Cost]]</f>
        <v>0</v>
      </c>
      <c r="G28" t="s">
        <v>49</v>
      </c>
      <c r="H28" s="3"/>
      <c r="I28" s="3"/>
      <c r="J28" s="3">
        <f>Loans[[#This Row],[Projected Cost]]-Loans[[#This Row],[Actual Cost]]</f>
        <v>0</v>
      </c>
    </row>
    <row r="29" spans="1:10" x14ac:dyDescent="0.3">
      <c r="B29" t="s">
        <v>51</v>
      </c>
      <c r="C29" s="3"/>
      <c r="D29" s="3"/>
      <c r="E29" s="3">
        <f>Transportation[[#This Row],[Projected Cost]]-Transportation[[#This Row],[Actual Cost]]</f>
        <v>0</v>
      </c>
      <c r="G29" t="s">
        <v>49</v>
      </c>
      <c r="H29" s="3"/>
      <c r="I29" s="3"/>
      <c r="J29" s="3">
        <f>Loans[[#This Row],[Projected Cost]]-Loans[[#This Row],[Actual Cost]]</f>
        <v>0</v>
      </c>
    </row>
    <row r="30" spans="1:10" x14ac:dyDescent="0.3">
      <c r="B30" t="s">
        <v>52</v>
      </c>
      <c r="C30" s="3"/>
      <c r="D30" s="3"/>
      <c r="E30" s="3">
        <f>Transportation[[#This Row],[Projected Cost]]-Transportation[[#This Row],[Actual Cost]]</f>
        <v>0</v>
      </c>
      <c r="G30" t="s">
        <v>38</v>
      </c>
      <c r="H30" s="3"/>
      <c r="I30" s="3"/>
      <c r="J30" s="3">
        <f>Loans[[#This Row],[Projected Cost]]-Loans[[#This Row],[Actual Cost]]</f>
        <v>0</v>
      </c>
    </row>
    <row r="31" spans="1:10" x14ac:dyDescent="0.3">
      <c r="B31" t="s">
        <v>53</v>
      </c>
      <c r="C31" s="3"/>
      <c r="D31" s="3"/>
      <c r="E31" s="3">
        <f>Transportation[[#This Row],[Projected Cost]]-Transportation[[#This Row],[Actual Cost]]</f>
        <v>0</v>
      </c>
      <c r="G31" t="s">
        <v>41</v>
      </c>
      <c r="H31" s="3"/>
      <c r="I31" s="3"/>
      <c r="J31" s="3">
        <f>SUBTOTAL(109,Loans[Difference])</f>
        <v>0</v>
      </c>
    </row>
    <row r="32" spans="1:10" x14ac:dyDescent="0.3">
      <c r="B32" t="s">
        <v>38</v>
      </c>
      <c r="C32" s="3"/>
      <c r="D32" s="3"/>
      <c r="E32" s="3">
        <f>Transportation[[#This Row],[Projected Cost]]-Transportation[[#This Row],[Actual Cost]]</f>
        <v>0</v>
      </c>
      <c r="G32" s="14"/>
      <c r="H32" s="14"/>
      <c r="I32" s="14"/>
      <c r="J32" s="14"/>
    </row>
    <row r="33" spans="1:10" x14ac:dyDescent="0.3">
      <c r="B33" t="s">
        <v>41</v>
      </c>
      <c r="C33" s="3"/>
      <c r="D33" s="3"/>
      <c r="E33" s="3">
        <f>SUBTOTAL(109,Transportation[Difference])</f>
        <v>0</v>
      </c>
      <c r="G33" t="s">
        <v>54</v>
      </c>
      <c r="H33" t="s">
        <v>22</v>
      </c>
      <c r="I33" t="s">
        <v>23</v>
      </c>
      <c r="J33" t="s">
        <v>24</v>
      </c>
    </row>
    <row r="34" spans="1:10" x14ac:dyDescent="0.3">
      <c r="B34" s="14"/>
      <c r="C34" s="14"/>
      <c r="D34" s="14"/>
      <c r="E34" s="14"/>
      <c r="G34" t="s">
        <v>55</v>
      </c>
      <c r="H34" s="3"/>
      <c r="I34" s="3"/>
      <c r="J34" s="3">
        <f>Taxes[[#This Row],[Projected Cost]]-Taxes[[#This Row],[Actual Cost]]</f>
        <v>0</v>
      </c>
    </row>
    <row r="35" spans="1:10" x14ac:dyDescent="0.3">
      <c r="A35" s="11" t="s">
        <v>56</v>
      </c>
      <c r="B35" t="s">
        <v>57</v>
      </c>
      <c r="C35" t="s">
        <v>22</v>
      </c>
      <c r="D35" t="s">
        <v>23</v>
      </c>
      <c r="E35" t="s">
        <v>24</v>
      </c>
      <c r="G35" t="s">
        <v>58</v>
      </c>
      <c r="H35" s="3"/>
      <c r="I35" s="3"/>
      <c r="J35" s="3">
        <f>Taxes[[#This Row],[Projected Cost]]-Taxes[[#This Row],[Actual Cost]]</f>
        <v>0</v>
      </c>
    </row>
    <row r="36" spans="1:10" x14ac:dyDescent="0.3">
      <c r="B36" t="s">
        <v>59</v>
      </c>
      <c r="C36" s="3"/>
      <c r="D36" s="3"/>
      <c r="E36" s="3">
        <f>Insurance[[#This Row],[Projected Cost]]-Insurance[[#This Row],[Actual Cost]]</f>
        <v>0</v>
      </c>
      <c r="G36" t="s">
        <v>60</v>
      </c>
      <c r="H36" s="3"/>
      <c r="I36" s="3"/>
      <c r="J36" s="3">
        <f>Taxes[[#This Row],[Projected Cost]]-Taxes[[#This Row],[Actual Cost]]</f>
        <v>0</v>
      </c>
    </row>
    <row r="37" spans="1:10" x14ac:dyDescent="0.3">
      <c r="B37" t="s">
        <v>61</v>
      </c>
      <c r="C37" s="3"/>
      <c r="D37" s="3"/>
      <c r="E37" s="3">
        <f>Insurance[[#This Row],[Projected Cost]]-Insurance[[#This Row],[Actual Cost]]</f>
        <v>0</v>
      </c>
      <c r="G37" t="s">
        <v>38</v>
      </c>
      <c r="H37" s="3"/>
      <c r="I37" s="3"/>
      <c r="J37" s="3">
        <f>Taxes[[#This Row],[Projected Cost]]-Taxes[[#This Row],[Actual Cost]]</f>
        <v>0</v>
      </c>
    </row>
    <row r="38" spans="1:10" x14ac:dyDescent="0.3">
      <c r="B38" t="s">
        <v>62</v>
      </c>
      <c r="C38" s="3"/>
      <c r="D38" s="3"/>
      <c r="E38" s="3">
        <f>Insurance[[#This Row],[Projected Cost]]-Insurance[[#This Row],[Actual Cost]]</f>
        <v>0</v>
      </c>
      <c r="G38" t="s">
        <v>41</v>
      </c>
      <c r="H38" s="3"/>
      <c r="I38" s="3"/>
      <c r="J38" s="3">
        <f>SUBTOTAL(109,Taxes[Difference])</f>
        <v>0</v>
      </c>
    </row>
    <row r="39" spans="1:10" x14ac:dyDescent="0.3">
      <c r="B39" t="s">
        <v>38</v>
      </c>
      <c r="C39" s="3"/>
      <c r="D39" s="3"/>
      <c r="E39" s="3">
        <f>Insurance[[#This Row],[Projected Cost]]-Insurance[[#This Row],[Actual Cost]]</f>
        <v>0</v>
      </c>
      <c r="G39" s="14"/>
      <c r="H39" s="14"/>
      <c r="I39" s="14"/>
      <c r="J39" s="14"/>
    </row>
    <row r="40" spans="1:10" x14ac:dyDescent="0.3">
      <c r="B40" t="s">
        <v>41</v>
      </c>
      <c r="C40" s="3"/>
      <c r="D40" s="3"/>
      <c r="E40" s="3">
        <f>SUBTOTAL(109,Insurance[Difference])</f>
        <v>0</v>
      </c>
      <c r="G40" t="s">
        <v>63</v>
      </c>
      <c r="H40" t="s">
        <v>22</v>
      </c>
      <c r="I40" t="s">
        <v>23</v>
      </c>
      <c r="J40" t="s">
        <v>24</v>
      </c>
    </row>
    <row r="41" spans="1:10" x14ac:dyDescent="0.3">
      <c r="B41" s="14"/>
      <c r="C41" s="14"/>
      <c r="D41" s="14"/>
      <c r="E41" s="14"/>
      <c r="G41" t="s">
        <v>64</v>
      </c>
      <c r="H41" s="3"/>
      <c r="I41" s="3"/>
      <c r="J41" s="3">
        <f>Savings[[#This Row],[Projected Cost]]-Savings[[#This Row],[Actual Cost]]</f>
        <v>0</v>
      </c>
    </row>
    <row r="42" spans="1:10" x14ac:dyDescent="0.3">
      <c r="A42" s="11" t="s">
        <v>65</v>
      </c>
      <c r="B42" t="s">
        <v>66</v>
      </c>
      <c r="C42" t="s">
        <v>22</v>
      </c>
      <c r="D42" t="s">
        <v>23</v>
      </c>
      <c r="E42" t="s">
        <v>24</v>
      </c>
      <c r="G42" t="s">
        <v>67</v>
      </c>
      <c r="H42" s="3"/>
      <c r="I42" s="3"/>
      <c r="J42" s="3">
        <f>Savings[[#This Row],[Projected Cost]]-Savings[[#This Row],[Actual Cost]]</f>
        <v>0</v>
      </c>
    </row>
    <row r="43" spans="1:10" x14ac:dyDescent="0.3">
      <c r="B43" t="s">
        <v>68</v>
      </c>
      <c r="C43" s="3"/>
      <c r="D43" s="3"/>
      <c r="E43" s="3">
        <f>Food[[#This Row],[Projected Cost]]-Food[[#This Row],[Actual Cost]]</f>
        <v>0</v>
      </c>
      <c r="G43" t="s">
        <v>96</v>
      </c>
      <c r="H43" s="3"/>
      <c r="I43" s="3"/>
      <c r="J43" s="3">
        <f>Savings[[#This Row],[Projected Cost]]-Savings[[#This Row],[Actual Cost]]</f>
        <v>0</v>
      </c>
    </row>
    <row r="44" spans="1:10" x14ac:dyDescent="0.3">
      <c r="B44" t="s">
        <v>69</v>
      </c>
      <c r="C44" s="3"/>
      <c r="D44" s="3"/>
      <c r="E44" s="3">
        <f>Food[[#This Row],[Projected Cost]]-Food[[#This Row],[Actual Cost]]</f>
        <v>0</v>
      </c>
      <c r="G44" t="s">
        <v>38</v>
      </c>
      <c r="H44" s="3"/>
      <c r="I44" s="3"/>
      <c r="J44" s="3">
        <f>Savings[[#This Row],[Projected Cost]]-Savings[[#This Row],[Actual Cost]]</f>
        <v>0</v>
      </c>
    </row>
    <row r="45" spans="1:10" x14ac:dyDescent="0.3">
      <c r="B45" t="s">
        <v>38</v>
      </c>
      <c r="C45" s="3"/>
      <c r="D45" s="3"/>
      <c r="E45" s="3">
        <f>Food[[#This Row],[Projected Cost]]-Food[[#This Row],[Actual Cost]]</f>
        <v>0</v>
      </c>
      <c r="G45" t="s">
        <v>41</v>
      </c>
      <c r="H45" s="3"/>
      <c r="I45" s="3"/>
      <c r="J45" s="3">
        <f>SUBTOTAL(109,Savings[Difference])</f>
        <v>0</v>
      </c>
    </row>
    <row r="46" spans="1:10" x14ac:dyDescent="0.3">
      <c r="B46" t="s">
        <v>41</v>
      </c>
      <c r="C46" s="3"/>
      <c r="D46" s="3"/>
      <c r="E46" s="3">
        <f>SUBTOTAL(109,Food[Difference])</f>
        <v>0</v>
      </c>
      <c r="G46" s="14"/>
      <c r="H46" s="14"/>
      <c r="I46" s="14"/>
      <c r="J46" s="14"/>
    </row>
    <row r="47" spans="1:10" x14ac:dyDescent="0.3">
      <c r="B47" s="14"/>
      <c r="C47" s="14"/>
      <c r="D47" s="14"/>
      <c r="E47" s="14"/>
      <c r="G47" t="s">
        <v>70</v>
      </c>
      <c r="H47" t="s">
        <v>22</v>
      </c>
      <c r="I47" t="s">
        <v>23</v>
      </c>
      <c r="J47" t="s">
        <v>24</v>
      </c>
    </row>
    <row r="48" spans="1:10" x14ac:dyDescent="0.3">
      <c r="A48" s="11" t="s">
        <v>72</v>
      </c>
      <c r="B48" t="s">
        <v>73</v>
      </c>
      <c r="C48" t="s">
        <v>22</v>
      </c>
      <c r="D48" t="s">
        <v>23</v>
      </c>
      <c r="E48" t="s">
        <v>24</v>
      </c>
      <c r="G48" t="s">
        <v>71</v>
      </c>
      <c r="H48" s="3"/>
      <c r="I48" s="3"/>
      <c r="J48" s="3">
        <f>Gifts[[#This Row],[Projected Cost]]-Gifts[[#This Row],[Actual Cost]]</f>
        <v>0</v>
      </c>
    </row>
    <row r="49" spans="1:10" x14ac:dyDescent="0.3">
      <c r="B49" t="s">
        <v>75</v>
      </c>
      <c r="C49" s="3"/>
      <c r="D49" s="3"/>
      <c r="E49" s="3">
        <f>Pets[[#This Row],[Projected Cost]]-Pets[[#This Row],[Actual Cost]]</f>
        <v>0</v>
      </c>
      <c r="G49" t="s">
        <v>74</v>
      </c>
      <c r="H49" s="3"/>
      <c r="I49" s="3"/>
      <c r="J49" s="3">
        <f>Gifts[[#This Row],[Projected Cost]]-Gifts[[#This Row],[Actual Cost]]</f>
        <v>0</v>
      </c>
    </row>
    <row r="50" spans="1:10" x14ac:dyDescent="0.3">
      <c r="B50" t="s">
        <v>77</v>
      </c>
      <c r="C50" s="3"/>
      <c r="D50" s="3"/>
      <c r="E50" s="3">
        <f>Pets[[#This Row],[Projected Cost]]-Pets[[#This Row],[Actual Cost]]</f>
        <v>0</v>
      </c>
      <c r="G50" t="s">
        <v>76</v>
      </c>
      <c r="H50" s="3"/>
      <c r="I50" s="3"/>
      <c r="J50" s="3">
        <f>Gifts[[#This Row],[Projected Cost]]-Gifts[[#This Row],[Actual Cost]]</f>
        <v>0</v>
      </c>
    </row>
    <row r="51" spans="1:10" x14ac:dyDescent="0.3">
      <c r="B51" t="s">
        <v>78</v>
      </c>
      <c r="C51" s="3"/>
      <c r="D51" s="3"/>
      <c r="E51" s="3">
        <f>Pets[[#This Row],[Projected Cost]]-Pets[[#This Row],[Actual Cost]]</f>
        <v>0</v>
      </c>
      <c r="G51" t="s">
        <v>41</v>
      </c>
      <c r="H51" s="3"/>
      <c r="I51" s="3"/>
      <c r="J51" s="3">
        <f>SUBTOTAL(109,Gifts[Difference])</f>
        <v>0</v>
      </c>
    </row>
    <row r="52" spans="1:10" x14ac:dyDescent="0.3">
      <c r="B52" t="s">
        <v>79</v>
      </c>
      <c r="C52" s="3"/>
      <c r="D52" s="3"/>
      <c r="E52" s="3">
        <f>Pets[[#This Row],[Projected Cost]]-Pets[[#This Row],[Actual Cost]]</f>
        <v>0</v>
      </c>
      <c r="G52" s="14"/>
      <c r="H52" s="14"/>
      <c r="I52" s="14"/>
      <c r="J52" s="14"/>
    </row>
    <row r="53" spans="1:10" x14ac:dyDescent="0.3">
      <c r="B53" t="s">
        <v>38</v>
      </c>
      <c r="C53" s="3"/>
      <c r="D53" s="3"/>
      <c r="E53" s="3">
        <f>Pets[[#This Row],[Projected Cost]]-Pets[[#This Row],[Actual Cost]]</f>
        <v>0</v>
      </c>
      <c r="G53" t="s">
        <v>80</v>
      </c>
      <c r="H53" t="s">
        <v>22</v>
      </c>
      <c r="I53" t="s">
        <v>23</v>
      </c>
      <c r="J53" t="s">
        <v>24</v>
      </c>
    </row>
    <row r="54" spans="1:10" x14ac:dyDescent="0.3">
      <c r="B54" t="s">
        <v>41</v>
      </c>
      <c r="C54" s="3"/>
      <c r="D54" s="3"/>
      <c r="E54" s="3">
        <f>SUBTOTAL(109,Pets[Difference])</f>
        <v>0</v>
      </c>
      <c r="G54" t="s">
        <v>81</v>
      </c>
      <c r="H54" s="3"/>
      <c r="I54" s="3"/>
      <c r="J54" s="3">
        <f>Legal[[#This Row],[Projected Cost]]-Legal[[#This Row],[Actual Cost]]</f>
        <v>0</v>
      </c>
    </row>
    <row r="55" spans="1:10" x14ac:dyDescent="0.3">
      <c r="B55" s="14"/>
      <c r="C55" s="14"/>
      <c r="D55" s="14"/>
      <c r="E55" s="14"/>
      <c r="G55" t="s">
        <v>82</v>
      </c>
      <c r="H55" s="3"/>
      <c r="I55" s="3"/>
      <c r="J55" s="3">
        <f>Legal[[#This Row],[Projected Cost]]-Legal[[#This Row],[Actual Cost]]</f>
        <v>0</v>
      </c>
    </row>
    <row r="56" spans="1:10" x14ac:dyDescent="0.3">
      <c r="A56" s="11" t="s">
        <v>84</v>
      </c>
      <c r="B56" t="s">
        <v>85</v>
      </c>
      <c r="C56" t="s">
        <v>22</v>
      </c>
      <c r="D56" t="s">
        <v>23</v>
      </c>
      <c r="E56" t="s">
        <v>24</v>
      </c>
      <c r="G56" t="s">
        <v>83</v>
      </c>
      <c r="H56" s="3"/>
      <c r="I56" s="3"/>
      <c r="J56" s="3">
        <f>Legal[[#This Row],[Projected Cost]]-Legal[[#This Row],[Actual Cost]]</f>
        <v>0</v>
      </c>
    </row>
    <row r="57" spans="1:10" x14ac:dyDescent="0.3">
      <c r="B57" t="s">
        <v>77</v>
      </c>
      <c r="C57" s="3"/>
      <c r="D57" s="3"/>
      <c r="E57" s="3">
        <f>PersonalCare[[#This Row],[Projected Cost]]-PersonalCare[[#This Row],[Actual Cost]]</f>
        <v>0</v>
      </c>
      <c r="G57" t="s">
        <v>38</v>
      </c>
      <c r="H57" s="3"/>
      <c r="I57" s="3"/>
      <c r="J57" s="3">
        <f>Legal[[#This Row],[Projected Cost]]-Legal[[#This Row],[Actual Cost]]</f>
        <v>0</v>
      </c>
    </row>
    <row r="58" spans="1:10" x14ac:dyDescent="0.3">
      <c r="B58" t="s">
        <v>86</v>
      </c>
      <c r="C58" s="3"/>
      <c r="D58" s="3"/>
      <c r="E58" s="3">
        <f>PersonalCare[[#This Row],[Projected Cost]]-PersonalCare[[#This Row],[Actual Cost]]</f>
        <v>0</v>
      </c>
      <c r="G58" t="s">
        <v>41</v>
      </c>
      <c r="H58" s="3"/>
      <c r="I58" s="3"/>
      <c r="J58" s="3">
        <f>SUBTOTAL(109,Legal[Difference])</f>
        <v>0</v>
      </c>
    </row>
    <row r="59" spans="1:10" x14ac:dyDescent="0.3">
      <c r="A59" s="11" t="s">
        <v>87</v>
      </c>
      <c r="B59" t="s">
        <v>88</v>
      </c>
      <c r="C59" s="3"/>
      <c r="D59" s="3"/>
      <c r="E59" s="3">
        <f>PersonalCare[[#This Row],[Projected Cost]]-PersonalCare[[#This Row],[Actual Cost]]</f>
        <v>0</v>
      </c>
      <c r="G59" s="14"/>
      <c r="H59" s="14"/>
      <c r="I59" s="14"/>
      <c r="J59" s="14"/>
    </row>
    <row r="60" spans="1:10" x14ac:dyDescent="0.3">
      <c r="B60" t="s">
        <v>90</v>
      </c>
      <c r="C60" s="3"/>
      <c r="D60" s="3"/>
      <c r="E60" s="3">
        <f>PersonalCare[[#This Row],[Projected Cost]]-PersonalCare[[#This Row],[Actual Cost]]</f>
        <v>0</v>
      </c>
      <c r="G60" s="23" t="s">
        <v>89</v>
      </c>
      <c r="H60" s="23"/>
      <c r="I60" s="23"/>
      <c r="J60" s="22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0</v>
      </c>
    </row>
    <row r="61" spans="1:10" x14ac:dyDescent="0.3">
      <c r="B61" t="s">
        <v>91</v>
      </c>
      <c r="C61" s="3"/>
      <c r="D61" s="3"/>
      <c r="E61" s="3">
        <f>PersonalCare[[#This Row],[Projected Cost]]-PersonalCare[[#This Row],[Actual Cost]]</f>
        <v>0</v>
      </c>
      <c r="G61" s="23"/>
      <c r="H61" s="23"/>
      <c r="I61" s="23"/>
      <c r="J61" s="22"/>
    </row>
    <row r="62" spans="1:10" x14ac:dyDescent="0.3">
      <c r="B62" t="s">
        <v>93</v>
      </c>
      <c r="C62" s="3"/>
      <c r="D62" s="3"/>
      <c r="E62" s="3">
        <f>PersonalCare[[#This Row],[Projected Cost]]-PersonalCare[[#This Row],[Actual Cost]]</f>
        <v>0</v>
      </c>
      <c r="G62" s="23" t="s">
        <v>92</v>
      </c>
      <c r="H62" s="23"/>
      <c r="I62" s="23"/>
      <c r="J62" s="22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0</v>
      </c>
    </row>
    <row r="63" spans="1:10" x14ac:dyDescent="0.3">
      <c r="B63" t="s">
        <v>38</v>
      </c>
      <c r="C63" s="3"/>
      <c r="D63" s="3"/>
      <c r="E63" s="3">
        <f>PersonalCare[[#This Row],[Projected Cost]]-PersonalCare[[#This Row],[Actual Cost]]</f>
        <v>0</v>
      </c>
      <c r="G63" s="23"/>
      <c r="H63" s="23"/>
      <c r="I63" s="23"/>
      <c r="J63" s="22"/>
    </row>
    <row r="64" spans="1:10" x14ac:dyDescent="0.3">
      <c r="B64" t="s">
        <v>38</v>
      </c>
      <c r="C64" s="3"/>
      <c r="D64" s="3"/>
      <c r="E64" s="3">
        <f>PersonalCare[[#This Row],[Projected Cost]]-PersonalCare[[#This Row],[Actual Cost]]</f>
        <v>0</v>
      </c>
      <c r="G64" s="23" t="s">
        <v>94</v>
      </c>
      <c r="H64" s="23"/>
      <c r="I64" s="23"/>
      <c r="J64" s="22">
        <f>J60-J62</f>
        <v>0</v>
      </c>
    </row>
    <row r="65" spans="2:10" x14ac:dyDescent="0.3">
      <c r="B65" t="s">
        <v>41</v>
      </c>
      <c r="C65" s="3"/>
      <c r="D65" s="3"/>
      <c r="E65" s="3">
        <f>SUBTOTAL(109,PersonalCare[Difference])</f>
        <v>0</v>
      </c>
      <c r="G65" s="23"/>
      <c r="H65" s="23"/>
      <c r="I65" s="23"/>
      <c r="J65" s="22"/>
    </row>
    <row r="66" spans="2:10" x14ac:dyDescent="0.3">
      <c r="B66" s="14"/>
      <c r="C66" s="14"/>
      <c r="D66" s="14"/>
      <c r="E66" s="14"/>
    </row>
  </sheetData>
  <mergeCells count="20">
    <mergeCell ref="G64:I65"/>
    <mergeCell ref="J64:J65"/>
    <mergeCell ref="J60:J61"/>
    <mergeCell ref="J62:J63"/>
    <mergeCell ref="G62:I63"/>
    <mergeCell ref="J8:J9"/>
    <mergeCell ref="J6:J7"/>
    <mergeCell ref="J4:J5"/>
    <mergeCell ref="G60:I61"/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</mergeCells>
  <conditionalFormatting sqref="J8:J9">
    <cfRule type="cellIs" dxfId="10" priority="2" operator="lessThan">
      <formula>0</formula>
    </cfRule>
  </conditionalFormatting>
  <conditionalFormatting sqref="J64:J65">
    <cfRule type="cellIs" dxfId="9" priority="1" operator="lessThan">
      <formula>0</formula>
    </cfRule>
  </conditionalFormatting>
  <printOptions horizontalCentered="1"/>
  <pageMargins left="0.4" right="0.4" top="0.4" bottom="0.4" header="0.3" footer="0.3"/>
  <pageSetup scale="74" fitToHeight="0" orientation="portrait" r:id="rId1"/>
  <headerFooter differentFirst="1">
    <oddFooter>Page &amp;P of &amp;N</oddFooter>
  </headerFooter>
  <ignoredErrors>
    <ignoredError sqref="J13:J21 E26:E32 J25:J30 J34:J37 E36:E39 E43:E45 J44 J48:J50 J54:J57 J60:J63 E64 E49:E53 J41:J42 E57:E62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58CDC10-ABEC-4481-B96A-4E286E4D6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1AA56-93FF-42F2-9B83-858AC84E6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97F38-AC51-4DF5-A8A1-C688B0C06A9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TM04101071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SAMPLE MONTHLY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2024-02-18T23:25:11Z</dcterms:created>
  <dcterms:modified xsi:type="dcterms:W3CDTF">2024-02-22T00:32:47Z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